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ALOCARE SUME MAI-DEC 2018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<sst xmlns="http://schemas.openxmlformats.org/spreadsheetml/2006/main" count="29" uniqueCount="27">
  <si>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FURNIZOR </t>
  </si>
  <si>
    <t>TOTAL</t>
  </si>
  <si>
    <t xml:space="preserve">RESURSE </t>
  </si>
  <si>
    <t>UMANE</t>
  </si>
  <si>
    <t xml:space="preserve"> PUNCTAJ</t>
  </si>
  <si>
    <t xml:space="preserve">VALOARE </t>
  </si>
  <si>
    <t>PUNCT</t>
  </si>
  <si>
    <t>Nr.</t>
  </si>
  <si>
    <t>crt.</t>
  </si>
  <si>
    <t>SC ALBAMED PLUS SRL</t>
  </si>
  <si>
    <t>ASOCIATIA CARITAS BLAJ</t>
  </si>
  <si>
    <t>CRUCEA ROSIE</t>
  </si>
  <si>
    <t>SC MEDICAL PEGASUS SRL</t>
  </si>
  <si>
    <t>SC CENTRUL MEDICAL PROVITA SRL</t>
  </si>
  <si>
    <t>SC REALMEDALBA SRL</t>
  </si>
  <si>
    <t>SC RALLUMEDICA SRL</t>
  </si>
  <si>
    <t>ASOCIATIA UN PAS INAINTE ALEXANDRA</t>
  </si>
  <si>
    <t>SPAS CUGIR</t>
  </si>
  <si>
    <t xml:space="preserve">TOTAL PUNCTE </t>
  </si>
  <si>
    <t>VALOARE PUNCT</t>
  </si>
  <si>
    <t>BUGET  2018</t>
  </si>
  <si>
    <t>MAI-DEC 2018</t>
  </si>
  <si>
    <t>BUGET TR.I + APR. 2018</t>
  </si>
  <si>
    <t>BUGET MAI-DEC. 2018</t>
  </si>
  <si>
    <t>TR.I 238,800</t>
  </si>
  <si>
    <t>APR. 94,999</t>
  </si>
  <si>
    <r>
      <t>ALOCARE SUME -  INGRIJIRI MEDICALE LA DOMICILIU - MAI-DEC</t>
    </r>
    <r>
      <rPr>
        <b/>
        <sz val="22"/>
        <rFont val="Arial"/>
        <family val="2"/>
      </rPr>
      <t xml:space="preserve">  </t>
    </r>
    <r>
      <rPr>
        <b/>
        <sz val="20"/>
        <rFont val="Arial"/>
        <family val="2"/>
      </rPr>
      <t>2018</t>
    </r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</si>
</sst>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 ;\-#,##0.0000\ "/>
    <numFmt numFmtId="181" formatCode="0.0000"/>
    <numFmt numFmtId="182" formatCode="_-* #,##0.0000\ _l_e_i_-;\-* #,##0.0000\ _l_e_i_-;_-* &quot;-&quot;????\ _l_e_i_-;_-@_-"/>
    <numFmt numFmtId="183" formatCode="_(* #,##0.0000_);_(* \(#,##0.0000\);_(* &quot;-&quot;????_);_(@_)"/>
    <numFmt numFmtId="184" formatCode="#,##0.0000"/>
    <numFmt numFmtId="185" formatCode="#,##0.000"/>
    <numFmt numFmtId="186" formatCode="#,##0.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0"/>
    </font>
    <font>
      <b/>
      <sz val="12"/>
      <color indexed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b/>
      <sz val="22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2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0" fillId="0" borderId="2" xfId="0" applyBorder="1" applyAlignment="1">
      <alignment horizontal="center"/>
    </xf>
    <xf numFmtId="185" fontId="12" fillId="0" borderId="0" xfId="0" applyNumberFormat="1" applyFont="1" applyAlignment="1">
      <alignment horizontal="center"/>
    </xf>
    <xf numFmtId="185" fontId="11" fillId="0" borderId="0" xfId="0" applyNumberFormat="1" applyFont="1" applyAlignment="1">
      <alignment horizontal="center"/>
    </xf>
    <xf numFmtId="194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5" fontId="0" fillId="0" borderId="10" xfId="15" applyNumberFormat="1" applyFont="1" applyBorder="1" applyAlignment="1">
      <alignment horizontal="center"/>
    </xf>
    <xf numFmtId="3" fontId="0" fillId="0" borderId="11" xfId="15" applyNumberFormat="1" applyFont="1" applyBorder="1" applyAlignment="1">
      <alignment horizontal="center"/>
    </xf>
    <xf numFmtId="185" fontId="0" fillId="0" borderId="8" xfId="15" applyNumberFormat="1" applyFont="1" applyBorder="1" applyAlignment="1">
      <alignment horizontal="center"/>
    </xf>
    <xf numFmtId="3" fontId="0" fillId="0" borderId="12" xfId="15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5" fontId="0" fillId="0" borderId="14" xfId="15" applyNumberFormat="1" applyFont="1" applyBorder="1" applyAlignment="1">
      <alignment horizontal="center"/>
    </xf>
    <xf numFmtId="3" fontId="0" fillId="0" borderId="15" xfId="15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185" fontId="0" fillId="0" borderId="9" xfId="0" applyNumberFormat="1" applyBorder="1" applyAlignment="1">
      <alignment horizontal="center"/>
    </xf>
    <xf numFmtId="185" fontId="0" fillId="0" borderId="16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4">
      <selection activeCell="E28" sqref="E28"/>
    </sheetView>
  </sheetViews>
  <sheetFormatPr defaultColWidth="9.140625" defaultRowHeight="12.75"/>
  <cols>
    <col min="1" max="1" width="6.28125" style="0" customWidth="1"/>
    <col min="2" max="2" width="39.00390625" style="0" customWidth="1"/>
    <col min="3" max="3" width="26.140625" style="0" bestFit="1" customWidth="1"/>
    <col min="4" max="4" width="12.421875" style="0" customWidth="1"/>
    <col min="5" max="5" width="15.7109375" style="0" customWidth="1"/>
  </cols>
  <sheetData>
    <row r="1" ht="20.25">
      <c r="B1" s="20"/>
    </row>
    <row r="5" spans="2:5" ht="27.75">
      <c r="B5" s="6" t="s">
        <v>26</v>
      </c>
      <c r="E5" s="6"/>
    </row>
    <row r="6" ht="26.25">
      <c r="E6" s="6"/>
    </row>
    <row r="7" ht="13.5" thickBot="1"/>
    <row r="8" spans="1:5" s="8" customFormat="1" ht="12.75">
      <c r="A8" s="13"/>
      <c r="B8" s="13"/>
      <c r="C8" s="7" t="s">
        <v>4</v>
      </c>
      <c r="D8" s="1" t="s">
        <v>5</v>
      </c>
      <c r="E8" s="7" t="s">
        <v>1</v>
      </c>
    </row>
    <row r="9" spans="1:5" s="8" customFormat="1" ht="12.75">
      <c r="A9" s="11" t="s">
        <v>7</v>
      </c>
      <c r="B9" s="2" t="s">
        <v>0</v>
      </c>
      <c r="C9" s="9" t="s">
        <v>2</v>
      </c>
      <c r="D9" s="10" t="s">
        <v>6</v>
      </c>
      <c r="E9" s="9" t="s">
        <v>5</v>
      </c>
    </row>
    <row r="10" spans="1:5" s="8" customFormat="1" ht="12.75">
      <c r="A10" s="11" t="s">
        <v>8</v>
      </c>
      <c r="B10" s="2"/>
      <c r="C10" s="9" t="s">
        <v>3</v>
      </c>
      <c r="D10" s="2"/>
      <c r="E10" s="9" t="s">
        <v>21</v>
      </c>
    </row>
    <row r="11" spans="1:5" s="8" customFormat="1" ht="13.5" thickBot="1">
      <c r="A11" s="21"/>
      <c r="B11" s="2"/>
      <c r="C11" s="9"/>
      <c r="D11" s="2"/>
      <c r="E11" s="9"/>
    </row>
    <row r="12" spans="1:5" s="14" customFormat="1" ht="12.75">
      <c r="A12" s="27">
        <v>1</v>
      </c>
      <c r="B12" s="31" t="s">
        <v>9</v>
      </c>
      <c r="C12" s="32">
        <v>70.9</v>
      </c>
      <c r="D12" s="32">
        <v>446.5932663359469</v>
      </c>
      <c r="E12" s="33">
        <f>ROUND(C12*D12,0)</f>
        <v>31663</v>
      </c>
    </row>
    <row r="13" spans="1:5" s="14" customFormat="1" ht="12.75">
      <c r="A13" s="28">
        <v>2</v>
      </c>
      <c r="B13" s="29" t="s">
        <v>10</v>
      </c>
      <c r="C13" s="34">
        <v>44.331</v>
      </c>
      <c r="D13" s="34">
        <v>446.5932663359469</v>
      </c>
      <c r="E13" s="35">
        <f aca="true" t="shared" si="0" ref="E13:E20">ROUND(C13*D13,0)</f>
        <v>19798</v>
      </c>
    </row>
    <row r="14" spans="1:5" s="14" customFormat="1" ht="12.75">
      <c r="A14" s="28">
        <v>3</v>
      </c>
      <c r="B14" s="29" t="s">
        <v>11</v>
      </c>
      <c r="C14" s="34">
        <v>113.828</v>
      </c>
      <c r="D14" s="34">
        <v>446.5932663359469</v>
      </c>
      <c r="E14" s="35">
        <f t="shared" si="0"/>
        <v>50835</v>
      </c>
    </row>
    <row r="15" spans="1:5" s="14" customFormat="1" ht="12.75">
      <c r="A15" s="28">
        <v>4</v>
      </c>
      <c r="B15" s="29" t="s">
        <v>12</v>
      </c>
      <c r="C15" s="34">
        <v>99.625</v>
      </c>
      <c r="D15" s="34">
        <v>446.5932663359469</v>
      </c>
      <c r="E15" s="35">
        <f t="shared" si="0"/>
        <v>44492</v>
      </c>
    </row>
    <row r="16" spans="1:5" s="14" customFormat="1" ht="12.75">
      <c r="A16" s="28">
        <v>5</v>
      </c>
      <c r="B16" s="29" t="s">
        <v>13</v>
      </c>
      <c r="C16" s="34">
        <v>42.75</v>
      </c>
      <c r="D16" s="34">
        <v>446.5932663359469</v>
      </c>
      <c r="E16" s="35">
        <f t="shared" si="0"/>
        <v>19092</v>
      </c>
    </row>
    <row r="17" spans="1:5" s="14" customFormat="1" ht="12.75">
      <c r="A17" s="28">
        <v>6</v>
      </c>
      <c r="B17" s="29" t="s">
        <v>14</v>
      </c>
      <c r="C17" s="34">
        <v>963.556</v>
      </c>
      <c r="D17" s="34">
        <v>446.5932663359469</v>
      </c>
      <c r="E17" s="35">
        <f t="shared" si="0"/>
        <v>430318</v>
      </c>
    </row>
    <row r="18" spans="1:5" s="14" customFormat="1" ht="12.75">
      <c r="A18" s="28">
        <v>7</v>
      </c>
      <c r="B18" s="29" t="s">
        <v>15</v>
      </c>
      <c r="C18" s="34">
        <v>46</v>
      </c>
      <c r="D18" s="34">
        <v>446.5932663359469</v>
      </c>
      <c r="E18" s="35">
        <f t="shared" si="0"/>
        <v>20543</v>
      </c>
    </row>
    <row r="19" spans="1:5" s="14" customFormat="1" ht="12.75">
      <c r="A19" s="28">
        <v>8</v>
      </c>
      <c r="B19" s="36" t="s">
        <v>17</v>
      </c>
      <c r="C19" s="34">
        <v>65.557</v>
      </c>
      <c r="D19" s="34">
        <v>446.5932663359469</v>
      </c>
      <c r="E19" s="35">
        <f t="shared" si="0"/>
        <v>29277</v>
      </c>
    </row>
    <row r="20" spans="1:5" s="14" customFormat="1" ht="13.5" thickBot="1">
      <c r="A20" s="37">
        <v>9</v>
      </c>
      <c r="B20" s="38" t="s">
        <v>16</v>
      </c>
      <c r="C20" s="39">
        <v>123.564</v>
      </c>
      <c r="D20" s="39">
        <v>446.5932663359469</v>
      </c>
      <c r="E20" s="40">
        <f t="shared" si="0"/>
        <v>55183</v>
      </c>
    </row>
    <row r="21" spans="1:5" ht="15.75" thickBot="1">
      <c r="A21" s="26"/>
      <c r="B21" s="30" t="s">
        <v>1</v>
      </c>
      <c r="C21" s="41">
        <f>SUM(C12:C20)</f>
        <v>1570.111</v>
      </c>
      <c r="D21" s="42"/>
      <c r="E21" s="43">
        <f>SUM(E12:E20)</f>
        <v>701201</v>
      </c>
    </row>
    <row r="22" spans="2:5" ht="15">
      <c r="B22" s="4"/>
      <c r="C22" s="5"/>
      <c r="E22" s="3"/>
    </row>
    <row r="23" spans="1:4" ht="18">
      <c r="A23" s="12"/>
      <c r="B23" s="15" t="s">
        <v>20</v>
      </c>
      <c r="C23" s="16">
        <v>1035000</v>
      </c>
      <c r="D23" s="12"/>
    </row>
    <row r="24" spans="1:6" ht="18">
      <c r="A24" s="12"/>
      <c r="B24" s="25" t="s">
        <v>22</v>
      </c>
      <c r="C24" s="22">
        <v>333799</v>
      </c>
      <c r="D24" s="15" t="s">
        <v>24</v>
      </c>
      <c r="F24" s="25" t="s">
        <v>25</v>
      </c>
    </row>
    <row r="25" spans="1:4" ht="18">
      <c r="A25" s="12"/>
      <c r="B25" s="25" t="s">
        <v>23</v>
      </c>
      <c r="C25" s="22">
        <f>C23-C24</f>
        <v>701201</v>
      </c>
      <c r="D25" s="15"/>
    </row>
    <row r="26" spans="1:4" ht="18">
      <c r="A26" s="12"/>
      <c r="B26" s="15" t="s">
        <v>18</v>
      </c>
      <c r="C26" s="23">
        <f>C21</f>
        <v>1570.111</v>
      </c>
      <c r="D26" s="12"/>
    </row>
    <row r="27" spans="1:4" ht="18">
      <c r="A27" s="12"/>
      <c r="B27" s="15" t="s">
        <v>19</v>
      </c>
      <c r="C27" s="24">
        <f>C25/C26</f>
        <v>446.5932663359469</v>
      </c>
      <c r="D27" s="12"/>
    </row>
    <row r="28" spans="1:4" ht="18">
      <c r="A28" s="12"/>
      <c r="B28" s="15"/>
      <c r="C28" s="18"/>
      <c r="D28" s="15"/>
    </row>
    <row r="29" spans="1:4" ht="18">
      <c r="A29" s="12"/>
      <c r="B29" s="12"/>
      <c r="C29" s="16"/>
      <c r="D29" s="12"/>
    </row>
    <row r="30" spans="3:4" ht="18">
      <c r="C30" s="19"/>
      <c r="D30" s="15"/>
    </row>
    <row r="31" spans="3:4" ht="18">
      <c r="C31" s="17"/>
      <c r="D31" s="12"/>
    </row>
    <row r="32" spans="3:4" ht="18">
      <c r="C32" s="12"/>
      <c r="D32" s="12"/>
    </row>
    <row r="33" spans="3:4" ht="18">
      <c r="C33" s="12"/>
      <c r="D33" s="12"/>
    </row>
    <row r="34" spans="3:4" ht="18">
      <c r="C34" s="12"/>
      <c r="D34" s="12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</dc:creator>
  <cp:keywords/>
  <dc:description/>
  <cp:lastModifiedBy>HENEGAR ALMIRA</cp:lastModifiedBy>
  <cp:lastPrinted>2018-04-26T08:15:25Z</cp:lastPrinted>
  <dcterms:created xsi:type="dcterms:W3CDTF">2011-06-21T21:29:07Z</dcterms:created>
  <dcterms:modified xsi:type="dcterms:W3CDTF">2018-05-24T09:36:42Z</dcterms:modified>
  <cp:category/>
  <cp:version/>
  <cp:contentType/>
  <cp:contentStatus/>
</cp:coreProperties>
</file>